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  <externalReference r:id="rId3"/>
  </externalReferences>
  <definedNames>
    <definedName name="_xlnm.Print_Area" localSheetId="0">'EGR FUNCIONAL'!$B$2:$I$56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27" i="1"/>
  <c r="G27" i="1"/>
  <c r="E27" i="1"/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D27" i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H48" i="1" s="1"/>
  <c r="G12" i="1"/>
  <c r="G48" i="1" s="1"/>
  <c r="F12" i="1"/>
  <c r="E12" i="1"/>
  <c r="D12" i="1"/>
  <c r="D48" i="1" s="1"/>
  <c r="B2" i="1"/>
  <c r="E48" i="1" l="1"/>
  <c r="F27" i="1"/>
  <c r="I27" i="1" s="1"/>
  <c r="I22" i="1" s="1"/>
  <c r="I48" i="1" s="1"/>
  <c r="I46" i="1"/>
  <c r="F42" i="1"/>
  <c r="I42" i="1"/>
  <c r="F22" i="1" l="1"/>
  <c r="F48" i="1" s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<sst xmlns="http://schemas.openxmlformats.org/spreadsheetml/2006/main" count="46" uniqueCount="46">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</sst>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0</v>
          </cell>
        </row>
        <row r="17">
          <cell r="F17">
            <v>0</v>
          </cell>
          <cell r="I17">
            <v>0</v>
          </cell>
        </row>
        <row r="19">
          <cell r="E19">
            <v>110398.59999999999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Del 1 de enero al 31 de diciembre de 2019</v>
          </cell>
        </row>
        <row r="27">
          <cell r="E27">
            <v>403.00000000000034</v>
          </cell>
          <cell r="G27">
            <v>110414.6</v>
          </cell>
          <cell r="H27">
            <v>110414.6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topLeftCell="A40" zoomScale="106" zoomScaleNormal="100" zoomScaleSheetLayoutView="106" workbookViewId="0">
      <selection activeCell="B6" sqref="B6:I6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30" t="str">
        <f>+'[1]ADMTVA 2'!B5:I5</f>
        <v xml:space="preserve">TECNOLOGICO DE ESTUDIOS SUPERIORES DE CHIMALHUACAN (TESCHI) </v>
      </c>
      <c r="C2" s="31"/>
      <c r="D2" s="31"/>
      <c r="E2" s="31"/>
      <c r="F2" s="31"/>
      <c r="G2" s="31"/>
      <c r="H2" s="31"/>
      <c r="I2" s="32"/>
    </row>
    <row r="3" spans="2:9" x14ac:dyDescent="0.25">
      <c r="B3" s="33" t="s">
        <v>0</v>
      </c>
      <c r="C3" s="34"/>
      <c r="D3" s="34"/>
      <c r="E3" s="34"/>
      <c r="F3" s="34"/>
      <c r="G3" s="34"/>
      <c r="H3" s="34"/>
      <c r="I3" s="35"/>
    </row>
    <row r="4" spans="2:9" x14ac:dyDescent="0.25">
      <c r="B4" s="36" t="s">
        <v>1</v>
      </c>
      <c r="C4" s="37"/>
      <c r="D4" s="37"/>
      <c r="E4" s="37"/>
      <c r="F4" s="37"/>
      <c r="G4" s="37"/>
      <c r="H4" s="37"/>
      <c r="I4" s="38"/>
    </row>
    <row r="5" spans="2:9" x14ac:dyDescent="0.25">
      <c r="B5" s="36" t="str">
        <f>'[2]EGR FUNCIONAL'!$B$5:$I$5</f>
        <v>Del 1 de enero al 31 de diciembre de 2019</v>
      </c>
      <c r="C5" s="37"/>
      <c r="D5" s="37"/>
      <c r="E5" s="37"/>
      <c r="F5" s="37"/>
      <c r="G5" s="37"/>
      <c r="H5" s="37"/>
      <c r="I5" s="38"/>
    </row>
    <row r="6" spans="2:9" x14ac:dyDescent="0.25">
      <c r="B6" s="39" t="s">
        <v>2</v>
      </c>
      <c r="C6" s="40"/>
      <c r="D6" s="40"/>
      <c r="E6" s="40"/>
      <c r="F6" s="40"/>
      <c r="G6" s="40"/>
      <c r="H6" s="40"/>
      <c r="I6" s="4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42" t="s">
        <v>3</v>
      </c>
      <c r="C8" s="43"/>
      <c r="D8" s="48" t="s">
        <v>4</v>
      </c>
      <c r="E8" s="49"/>
      <c r="F8" s="49"/>
      <c r="G8" s="49"/>
      <c r="H8" s="50"/>
      <c r="I8" s="51" t="s">
        <v>5</v>
      </c>
    </row>
    <row r="9" spans="2:9" ht="24" x14ac:dyDescent="0.25">
      <c r="B9" s="44"/>
      <c r="C9" s="4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2"/>
    </row>
    <row r="10" spans="2:9" x14ac:dyDescent="0.25">
      <c r="B10" s="46"/>
      <c r="C10" s="47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28" t="s">
        <v>13</v>
      </c>
      <c r="C12" s="29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26" t="s">
        <v>14</v>
      </c>
      <c r="C13" s="27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26" t="s">
        <v>15</v>
      </c>
      <c r="C14" s="27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26" t="s">
        <v>16</v>
      </c>
      <c r="C15" s="27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26" t="s">
        <v>17</v>
      </c>
      <c r="C16" s="27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26" t="s">
        <v>18</v>
      </c>
      <c r="C17" s="27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26" t="s">
        <v>19</v>
      </c>
      <c r="C18" s="27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26" t="s">
        <v>20</v>
      </c>
      <c r="C19" s="27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26" t="s">
        <v>21</v>
      </c>
      <c r="C20" s="27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28" t="s">
        <v>22</v>
      </c>
      <c r="C22" s="29"/>
      <c r="D22" s="8">
        <f t="shared" ref="D22:I22" si="3">SUM(D23:D29)</f>
        <v>110398.59999999999</v>
      </c>
      <c r="E22" s="8">
        <f t="shared" si="3"/>
        <v>403.00000000000034</v>
      </c>
      <c r="F22" s="8">
        <f t="shared" si="3"/>
        <v>110801.59999999999</v>
      </c>
      <c r="G22" s="8">
        <f t="shared" si="3"/>
        <v>110414.6</v>
      </c>
      <c r="H22" s="8">
        <f t="shared" si="3"/>
        <v>110414.6</v>
      </c>
      <c r="I22" s="8">
        <f t="shared" si="3"/>
        <v>386.99999999998545</v>
      </c>
    </row>
    <row r="23" spans="2:9" x14ac:dyDescent="0.25">
      <c r="B23" s="26" t="s">
        <v>23</v>
      </c>
      <c r="C23" s="27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26" t="s">
        <v>24</v>
      </c>
      <c r="C24" s="27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26" t="s">
        <v>25</v>
      </c>
      <c r="C25" s="27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26" t="s">
        <v>26</v>
      </c>
      <c r="C26" s="27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26" t="s">
        <v>27</v>
      </c>
      <c r="C27" s="27"/>
      <c r="D27" s="14">
        <f>'[1]EGR ECONOM'!E19</f>
        <v>110398.59999999999</v>
      </c>
      <c r="E27" s="14">
        <f>'[2]EGR FUNCIONAL'!$E$27</f>
        <v>403.00000000000034</v>
      </c>
      <c r="F27" s="10">
        <f>D27+E27</f>
        <v>110801.59999999999</v>
      </c>
      <c r="G27" s="14">
        <f>'[2]EGR FUNCIONAL'!$G$27</f>
        <v>110414.6</v>
      </c>
      <c r="H27" s="15">
        <f>'[2]EGR FUNCIONAL'!$H$27</f>
        <v>110414.6</v>
      </c>
      <c r="I27" s="10">
        <f>F27-G27</f>
        <v>386.99999999998545</v>
      </c>
    </row>
    <row r="28" spans="2:9" x14ac:dyDescent="0.25">
      <c r="B28" s="26" t="s">
        <v>28</v>
      </c>
      <c r="C28" s="27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26" t="s">
        <v>29</v>
      </c>
      <c r="C29" s="27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28" t="s">
        <v>30</v>
      </c>
      <c r="C31" s="2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26" t="s">
        <v>31</v>
      </c>
      <c r="C32" s="27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26" t="s">
        <v>32</v>
      </c>
      <c r="C33" s="27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26" t="s">
        <v>33</v>
      </c>
      <c r="C34" s="27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26" t="s">
        <v>34</v>
      </c>
      <c r="C35" s="27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26" t="s">
        <v>35</v>
      </c>
      <c r="C36" s="27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26" t="s">
        <v>36</v>
      </c>
      <c r="C37" s="27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26" t="s">
        <v>37</v>
      </c>
      <c r="C38" s="27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26" t="s">
        <v>38</v>
      </c>
      <c r="C39" s="27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26" t="s">
        <v>39</v>
      </c>
      <c r="C40" s="27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28" t="s">
        <v>40</v>
      </c>
      <c r="C42" s="29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0</v>
      </c>
      <c r="I42" s="17">
        <f t="shared" si="9"/>
        <v>0</v>
      </c>
    </row>
    <row r="43" spans="2:9" x14ac:dyDescent="0.25">
      <c r="B43" s="26" t="s">
        <v>41</v>
      </c>
      <c r="C43" s="27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26" t="s">
        <v>42</v>
      </c>
      <c r="C44" s="27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26" t="s">
        <v>43</v>
      </c>
      <c r="C45" s="27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26" t="s">
        <v>44</v>
      </c>
      <c r="C46" s="27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0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110398.59999999999</v>
      </c>
      <c r="E48" s="24">
        <f t="shared" si="10"/>
        <v>403.00000000000034</v>
      </c>
      <c r="F48" s="24">
        <f t="shared" si="10"/>
        <v>110801.59999999999</v>
      </c>
      <c r="G48" s="24">
        <f t="shared" si="10"/>
        <v>110414.6</v>
      </c>
      <c r="H48" s="24">
        <f t="shared" si="10"/>
        <v>110414.6</v>
      </c>
      <c r="I48" s="24">
        <f t="shared" si="10"/>
        <v>386.99999999998545</v>
      </c>
    </row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2019-10-23T17:12:47Z</dcterms:created>
  <dcterms:modified xsi:type="dcterms:W3CDTF">2020-02-05T21:34:33Z</dcterms:modified>
</cp:coreProperties>
</file>